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6" yWindow="100" windowWidth="14954" windowHeight="5716"/>
  </bookViews>
  <sheets>
    <sheet name="2 Khoang" sheetId="7" r:id="rId1"/>
    <sheet name="3 Khoang" sheetId="3" r:id="rId2"/>
    <sheet name="4 Khoang" sheetId="5" r:id="rId3"/>
    <sheet name="5 Khoang" sheetId="4" r:id="rId4"/>
    <sheet name="6 Khoang" sheetId="1" r:id="rId5"/>
    <sheet name="7 Khoang" sheetId="2" r:id="rId6"/>
    <sheet name="8 Khoang" sheetId="8" r:id="rId7"/>
    <sheet name="Mau gop" sheetId="6" r:id="rId8"/>
  </sheets>
  <calcPr calcId="145621"/>
</workbook>
</file>

<file path=xl/calcChain.xml><?xml version="1.0" encoding="utf-8"?>
<calcChain xmlns="http://schemas.openxmlformats.org/spreadsheetml/2006/main">
  <c r="D6" i="8" l="1"/>
  <c r="C6" i="8"/>
  <c r="B10" i="8" l="1"/>
  <c r="A9" i="8"/>
  <c r="D9" i="8" s="1"/>
  <c r="A8" i="8"/>
  <c r="C8" i="8" s="1"/>
  <c r="A7" i="8"/>
  <c r="C7" i="8" s="1"/>
  <c r="A5" i="8"/>
  <c r="D5" i="8" s="1"/>
  <c r="A4" i="8"/>
  <c r="D4" i="8" s="1"/>
  <c r="A3" i="8"/>
  <c r="C3" i="8" s="1"/>
  <c r="D2" i="8"/>
  <c r="A2" i="8"/>
  <c r="C2" i="8" s="1"/>
  <c r="D6" i="7"/>
  <c r="D5" i="7"/>
  <c r="C5" i="7"/>
  <c r="B4" i="7"/>
  <c r="D3" i="7"/>
  <c r="A3" i="7"/>
  <c r="C3" i="7" s="1"/>
  <c r="A2" i="7"/>
  <c r="D2" i="7" s="1"/>
  <c r="D4" i="7"/>
  <c r="B10" i="6"/>
  <c r="B9" i="6"/>
  <c r="C7" i="6"/>
  <c r="C6" i="6"/>
  <c r="B7" i="6"/>
  <c r="B6" i="6"/>
  <c r="D7" i="8" l="1"/>
  <c r="D8" i="8"/>
  <c r="D3" i="8"/>
  <c r="C5" i="8"/>
  <c r="C4" i="8"/>
  <c r="C10" i="8" s="1"/>
  <c r="C11" i="8" s="1"/>
  <c r="C9" i="8"/>
  <c r="C2" i="7"/>
  <c r="A8" i="2"/>
  <c r="A7" i="2"/>
  <c r="A6" i="2"/>
  <c r="A5" i="2"/>
  <c r="A4" i="2"/>
  <c r="A3" i="2"/>
  <c r="A2" i="2"/>
  <c r="A4" i="3"/>
  <c r="A3" i="3"/>
  <c r="A2" i="3"/>
  <c r="D7" i="5"/>
  <c r="B6" i="5"/>
  <c r="A5" i="5"/>
  <c r="D5" i="5" s="1"/>
  <c r="A4" i="5"/>
  <c r="C4" i="5" s="1"/>
  <c r="C3" i="5"/>
  <c r="A3" i="5"/>
  <c r="D3" i="5" s="1"/>
  <c r="D2" i="5"/>
  <c r="A2" i="5"/>
  <c r="C2" i="5" s="1"/>
  <c r="D6" i="4"/>
  <c r="C5" i="4"/>
  <c r="D4" i="4"/>
  <c r="C4" i="4"/>
  <c r="D2" i="4"/>
  <c r="C2" i="4"/>
  <c r="D10" i="8" l="1"/>
  <c r="D11" i="8" s="1"/>
  <c r="D12" i="8" s="1"/>
  <c r="C4" i="7"/>
  <c r="D4" i="5"/>
  <c r="D6" i="5" s="1"/>
  <c r="D8" i="5" s="1"/>
  <c r="C6" i="5"/>
  <c r="C7" i="5" s="1"/>
  <c r="C5" i="5"/>
  <c r="B7" i="4"/>
  <c r="C3" i="4"/>
  <c r="D5" i="4"/>
  <c r="D3" i="4"/>
  <c r="C6" i="4"/>
  <c r="D7" i="4" l="1"/>
  <c r="C7" i="4"/>
  <c r="C8" i="4" s="1"/>
  <c r="D3" i="2"/>
  <c r="C2" i="2"/>
  <c r="B5" i="3"/>
  <c r="D4" i="3"/>
  <c r="D3" i="3"/>
  <c r="D2" i="3"/>
  <c r="C2" i="3"/>
  <c r="D4" i="2"/>
  <c r="C4" i="2"/>
  <c r="D7" i="2"/>
  <c r="D6" i="2"/>
  <c r="D5" i="2"/>
  <c r="B9" i="2"/>
  <c r="D8" i="2"/>
  <c r="D7" i="1"/>
  <c r="D3" i="1"/>
  <c r="C7" i="1"/>
  <c r="C6" i="1"/>
  <c r="C5" i="1"/>
  <c r="C3" i="1"/>
  <c r="C2" i="1"/>
  <c r="B8" i="1"/>
  <c r="D6" i="1"/>
  <c r="D5" i="1"/>
  <c r="C4" i="1"/>
  <c r="D2" i="1"/>
  <c r="D8" i="4" l="1"/>
  <c r="D9" i="4" s="1"/>
  <c r="C8" i="1"/>
  <c r="C9" i="1" s="1"/>
  <c r="D2" i="2"/>
  <c r="D9" i="2" s="1"/>
  <c r="C4" i="3"/>
  <c r="D5" i="3"/>
  <c r="C3" i="3"/>
  <c r="C7" i="2"/>
  <c r="C6" i="2"/>
  <c r="C5" i="2"/>
  <c r="C3" i="2"/>
  <c r="C8" i="2"/>
  <c r="D4" i="1"/>
  <c r="D8" i="1" s="1"/>
  <c r="D9" i="1" l="1"/>
  <c r="D10" i="1" s="1"/>
  <c r="C5" i="3"/>
  <c r="C6" i="3" s="1"/>
  <c r="D6" i="3" s="1"/>
  <c r="D7" i="3" s="1"/>
  <c r="C9" i="2"/>
  <c r="C10" i="2" s="1"/>
  <c r="D10" i="2" s="1"/>
  <c r="D11" i="2" s="1"/>
</calcChain>
</file>

<file path=xl/sharedStrings.xml><?xml version="1.0" encoding="utf-8"?>
<sst xmlns="http://schemas.openxmlformats.org/spreadsheetml/2006/main" count="53" uniqueCount="15">
  <si>
    <t>ni</t>
  </si>
  <si>
    <t>xi</t>
  </si>
  <si>
    <t>ni*xi</t>
  </si>
  <si>
    <t>ni*xi2</t>
  </si>
  <si>
    <t>xtb=</t>
  </si>
  <si>
    <t>s=</t>
  </si>
  <si>
    <t>Maãu 1</t>
  </si>
  <si>
    <t>Maãu 2</t>
  </si>
  <si>
    <t>Côõ maãu</t>
  </si>
  <si>
    <t>Trung bình maãu</t>
  </si>
  <si>
    <t>Ñoä leäch chuaån maãu</t>
  </si>
  <si>
    <r>
      <rPr>
        <sz val="11"/>
        <color theme="1"/>
        <rFont val="Symbol"/>
        <family val="1"/>
        <charset val="2"/>
      </rPr>
      <t>S</t>
    </r>
    <r>
      <rPr>
        <sz val="11"/>
        <color theme="1"/>
        <rFont val="VNI-Times"/>
        <family val="2"/>
      </rPr>
      <t>x</t>
    </r>
  </si>
  <si>
    <r>
      <rPr>
        <sz val="11"/>
        <color theme="1"/>
        <rFont val="Symbol"/>
        <family val="1"/>
        <charset val="2"/>
      </rPr>
      <t>S</t>
    </r>
    <r>
      <rPr>
        <sz val="11"/>
        <color theme="1"/>
        <rFont val="VNI-Times"/>
        <family val="2"/>
      </rPr>
      <t>x2</t>
    </r>
  </si>
  <si>
    <t>Maãu goäp</t>
  </si>
  <si>
    <t>Tính toaùn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</si>
</sst>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7" x14ac:knownFonts="1">
    <font>
      <sz val="11"/>
      <color theme="1"/>
      <name val="VNI-Times"/>
      <family val="2"/>
    </font>
    <font>
      <b/>
      <sz val="11"/>
      <color theme="1"/>
      <name val="VNI-Times"/>
    </font>
    <font>
      <b/>
      <sz val="11"/>
      <color rgb="FFFF0000"/>
      <name val="VNI-Times"/>
    </font>
    <font>
      <b/>
      <i/>
      <sz val="11"/>
      <color rgb="FFFF0000"/>
      <name val="VNI-Times"/>
    </font>
    <font>
      <sz val="11"/>
      <color theme="1"/>
      <name val="Symbol"/>
      <family val="1"/>
      <charset val="2"/>
    </font>
    <font>
      <b/>
      <sz val="11"/>
      <color rgb="FF00B050"/>
      <name val="VNI-Times"/>
    </font>
    <font>
      <sz val="11"/>
      <color rgb="FFC00000"/>
      <name val="VNI-Time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/>
    <xf numFmtId="164" fontId="3" fillId="0" borderId="0" xfId="0" applyNumberFormat="1" applyFon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64" fontId="2" fillId="0" borderId="0" xfId="0" applyNumberFormat="1" applyFon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7" sqref="D7"/>
    </sheetView>
  </sheetViews>
  <sheetFormatPr defaultRowHeight="15.55" x14ac:dyDescent="0.35"/>
  <cols>
    <col min="3" max="3" width="9.19921875" bestFit="1" customWidth="1"/>
  </cols>
  <sheetData>
    <row r="1" spans="1:4" x14ac:dyDescent="0.35">
      <c r="A1" s="2" t="s">
        <v>1</v>
      </c>
      <c r="B1" s="2" t="s">
        <v>0</v>
      </c>
      <c r="C1" s="2" t="s">
        <v>2</v>
      </c>
      <c r="D1" s="2" t="s">
        <v>3</v>
      </c>
    </row>
    <row r="2" spans="1:4" x14ac:dyDescent="0.35">
      <c r="A2">
        <f>(500+550)/2</f>
        <v>525</v>
      </c>
      <c r="B2">
        <v>62</v>
      </c>
      <c r="C2">
        <f t="shared" ref="C2:C3" si="0">A2*B2</f>
        <v>32550</v>
      </c>
      <c r="D2">
        <f t="shared" ref="D2:D3" si="1">A2*A2*B2</f>
        <v>17088750</v>
      </c>
    </row>
    <row r="3" spans="1:4" x14ac:dyDescent="0.35">
      <c r="A3">
        <f>(550+650)/2</f>
        <v>600</v>
      </c>
      <c r="B3">
        <v>28</v>
      </c>
      <c r="C3">
        <f t="shared" si="0"/>
        <v>16800</v>
      </c>
      <c r="D3">
        <f t="shared" si="1"/>
        <v>10080000</v>
      </c>
    </row>
    <row r="4" spans="1:4" ht="16.100000000000001" x14ac:dyDescent="0.35">
      <c r="B4" s="3">
        <f>SUM(B2:B3)</f>
        <v>90</v>
      </c>
      <c r="C4" s="1">
        <f>SUM(C2:C3)</f>
        <v>49350</v>
      </c>
      <c r="D4" s="1">
        <f>SUM(D2:D3)</f>
        <v>27168750</v>
      </c>
    </row>
    <row r="5" spans="1:4" ht="16.100000000000001" x14ac:dyDescent="0.35">
      <c r="B5" s="2" t="s">
        <v>4</v>
      </c>
      <c r="C5" s="4">
        <f>C4/B4</f>
        <v>548.33333333333337</v>
      </c>
      <c r="D5">
        <f>(1/(B4-1))*(D4-B4*C5*C5)</f>
        <v>1219.1011235954638</v>
      </c>
    </row>
    <row r="6" spans="1:4" ht="16.100000000000001" x14ac:dyDescent="0.35">
      <c r="C6" s="2" t="s">
        <v>5</v>
      </c>
      <c r="D6" s="4">
        <f>SQRT(D5)</f>
        <v>34.915628643853225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sqref="A1:D7"/>
    </sheetView>
  </sheetViews>
  <sheetFormatPr defaultRowHeight="15.55" x14ac:dyDescent="0.35"/>
  <cols>
    <col min="1" max="1" width="18" customWidth="1"/>
    <col min="3" max="3" width="10.09765625" bestFit="1" customWidth="1"/>
  </cols>
  <sheetData>
    <row r="1" spans="1:6" x14ac:dyDescent="0.35">
      <c r="A1" s="2" t="s">
        <v>1</v>
      </c>
      <c r="B1" s="2" t="s">
        <v>0</v>
      </c>
      <c r="C1" s="2" t="s">
        <v>2</v>
      </c>
      <c r="D1" s="2" t="s">
        <v>3</v>
      </c>
      <c r="F1" s="5"/>
    </row>
    <row r="2" spans="1:6" x14ac:dyDescent="0.35">
      <c r="A2">
        <f>(450+500)/2</f>
        <v>475</v>
      </c>
      <c r="B2">
        <v>102</v>
      </c>
      <c r="C2">
        <f t="shared" ref="C2:C4" si="0">A2*B2</f>
        <v>48450</v>
      </c>
      <c r="D2">
        <f t="shared" ref="D2:D4" si="1">A2*A2*B2</f>
        <v>23013750</v>
      </c>
    </row>
    <row r="3" spans="1:6" x14ac:dyDescent="0.35">
      <c r="A3">
        <f>(500+550)/2</f>
        <v>525</v>
      </c>
      <c r="B3">
        <v>62</v>
      </c>
      <c r="C3">
        <f t="shared" si="0"/>
        <v>32550</v>
      </c>
      <c r="D3">
        <f t="shared" si="1"/>
        <v>17088750</v>
      </c>
    </row>
    <row r="4" spans="1:6" x14ac:dyDescent="0.35">
      <c r="A4">
        <f>(550+650)/2</f>
        <v>600</v>
      </c>
      <c r="B4">
        <v>28</v>
      </c>
      <c r="C4">
        <f t="shared" si="0"/>
        <v>16800</v>
      </c>
      <c r="D4">
        <f t="shared" si="1"/>
        <v>10080000</v>
      </c>
    </row>
    <row r="5" spans="1:6" ht="16.100000000000001" x14ac:dyDescent="0.35">
      <c r="B5" s="3">
        <f>SUM(B2:B4)</f>
        <v>192</v>
      </c>
      <c r="C5" s="1">
        <f>SUM(C2:C4)</f>
        <v>97800</v>
      </c>
      <c r="D5" s="1">
        <f>SUM(D2:D4)</f>
        <v>50182500</v>
      </c>
    </row>
    <row r="6" spans="1:6" ht="16.100000000000001" x14ac:dyDescent="0.35">
      <c r="B6" s="2" t="s">
        <v>4</v>
      </c>
      <c r="C6" s="4">
        <f>C5/B5</f>
        <v>509.375</v>
      </c>
      <c r="D6">
        <f>(1/(B5-1))*(D5-B5*C6*C6)</f>
        <v>1914.2670157068064</v>
      </c>
    </row>
    <row r="7" spans="1:6" ht="16.100000000000001" x14ac:dyDescent="0.35">
      <c r="C7" s="2" t="s">
        <v>5</v>
      </c>
      <c r="D7" s="4">
        <f>SQRT(D6)</f>
        <v>43.752337259931686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D1"/>
    </sheetView>
  </sheetViews>
  <sheetFormatPr defaultRowHeight="15.55" x14ac:dyDescent="0.35"/>
  <cols>
    <col min="1" max="1" width="17.3984375" customWidth="1"/>
  </cols>
  <sheetData>
    <row r="1" spans="1:4" x14ac:dyDescent="0.35">
      <c r="A1" s="2" t="s">
        <v>1</v>
      </c>
      <c r="B1" s="2" t="s">
        <v>0</v>
      </c>
      <c r="C1" s="2" t="s">
        <v>2</v>
      </c>
      <c r="D1" s="2" t="s">
        <v>3</v>
      </c>
    </row>
    <row r="2" spans="1:4" x14ac:dyDescent="0.35">
      <c r="A2">
        <f>(100+200)/2</f>
        <v>150</v>
      </c>
      <c r="B2">
        <v>10</v>
      </c>
      <c r="C2">
        <f>A2*B2</f>
        <v>1500</v>
      </c>
      <c r="D2">
        <f>A2*A2*B2</f>
        <v>225000</v>
      </c>
    </row>
    <row r="3" spans="1:4" x14ac:dyDescent="0.35">
      <c r="A3">
        <f>(400+500)/2</f>
        <v>450</v>
      </c>
      <c r="B3">
        <v>110</v>
      </c>
      <c r="C3">
        <f t="shared" ref="C3:C5" si="0">A3*B3</f>
        <v>49500</v>
      </c>
      <c r="D3">
        <f t="shared" ref="D3:D5" si="1">A3*A3*B3</f>
        <v>22275000</v>
      </c>
    </row>
    <row r="4" spans="1:4" x14ac:dyDescent="0.35">
      <c r="A4">
        <f>(500+600)/2</f>
        <v>550</v>
      </c>
      <c r="B4">
        <v>80</v>
      </c>
      <c r="C4">
        <f t="shared" si="0"/>
        <v>44000</v>
      </c>
      <c r="D4">
        <f t="shared" si="1"/>
        <v>24200000</v>
      </c>
    </row>
    <row r="5" spans="1:4" x14ac:dyDescent="0.35">
      <c r="A5">
        <f>(600+700)/2</f>
        <v>650</v>
      </c>
      <c r="B5">
        <v>20</v>
      </c>
      <c r="C5">
        <f t="shared" si="0"/>
        <v>13000</v>
      </c>
      <c r="D5">
        <f t="shared" si="1"/>
        <v>8450000</v>
      </c>
    </row>
    <row r="6" spans="1:4" ht="16.100000000000001" x14ac:dyDescent="0.35">
      <c r="B6" s="3">
        <f>SUM(B2:B5)</f>
        <v>220</v>
      </c>
      <c r="C6" s="1">
        <f>SUM(C2:C5)</f>
        <v>108000</v>
      </c>
      <c r="D6" s="1">
        <f>SUM(D2:D5)</f>
        <v>55150000</v>
      </c>
    </row>
    <row r="7" spans="1:4" ht="16.100000000000001" x14ac:dyDescent="0.35">
      <c r="B7" s="2" t="s">
        <v>4</v>
      </c>
      <c r="C7" s="4">
        <f>C6/B6</f>
        <v>490.90909090909093</v>
      </c>
      <c r="D7">
        <f>(1/(B6-1))*(D6-B6*C7*C7)</f>
        <v>9734.3295973432869</v>
      </c>
    </row>
    <row r="8" spans="1:4" ht="16.100000000000001" x14ac:dyDescent="0.35">
      <c r="C8" s="2" t="s">
        <v>5</v>
      </c>
      <c r="D8" s="4">
        <f>SQRT(D7)</f>
        <v>98.662706213357467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F1" sqref="F1:F2"/>
    </sheetView>
  </sheetViews>
  <sheetFormatPr defaultRowHeight="15.55" x14ac:dyDescent="0.35"/>
  <cols>
    <col min="1" max="1" width="17.8984375" customWidth="1"/>
  </cols>
  <sheetData>
    <row r="1" spans="1:6" x14ac:dyDescent="0.35">
      <c r="A1" s="2" t="s">
        <v>1</v>
      </c>
      <c r="B1" s="2" t="s">
        <v>0</v>
      </c>
      <c r="C1" s="2" t="s">
        <v>2</v>
      </c>
      <c r="D1" s="2" t="s">
        <v>3</v>
      </c>
    </row>
    <row r="2" spans="1:6" x14ac:dyDescent="0.35">
      <c r="A2">
        <v>3</v>
      </c>
      <c r="B2">
        <v>15</v>
      </c>
      <c r="C2">
        <f>A2*B2</f>
        <v>45</v>
      </c>
      <c r="D2">
        <f>A2*A2*B2</f>
        <v>135</v>
      </c>
      <c r="F2" s="5"/>
    </row>
    <row r="3" spans="1:6" x14ac:dyDescent="0.35">
      <c r="A3">
        <v>6</v>
      </c>
      <c r="B3">
        <v>20</v>
      </c>
      <c r="C3">
        <f t="shared" ref="C3:C6" si="0">A3*B3</f>
        <v>120</v>
      </c>
      <c r="D3">
        <f t="shared" ref="D3:D6" si="1">A3*A3*B3</f>
        <v>720</v>
      </c>
    </row>
    <row r="4" spans="1:6" x14ac:dyDescent="0.35">
      <c r="A4">
        <v>10</v>
      </c>
      <c r="B4">
        <v>26</v>
      </c>
      <c r="C4">
        <f t="shared" si="0"/>
        <v>260</v>
      </c>
      <c r="D4">
        <f t="shared" si="1"/>
        <v>2600</v>
      </c>
    </row>
    <row r="5" spans="1:6" x14ac:dyDescent="0.35">
      <c r="A5">
        <v>15</v>
      </c>
      <c r="B5">
        <v>21</v>
      </c>
      <c r="C5">
        <f t="shared" si="0"/>
        <v>315</v>
      </c>
      <c r="D5">
        <f t="shared" si="1"/>
        <v>4725</v>
      </c>
    </row>
    <row r="6" spans="1:6" x14ac:dyDescent="0.35">
      <c r="A6">
        <v>16</v>
      </c>
      <c r="B6">
        <v>18</v>
      </c>
      <c r="C6">
        <f t="shared" si="0"/>
        <v>288</v>
      </c>
      <c r="D6">
        <f t="shared" si="1"/>
        <v>4608</v>
      </c>
    </row>
    <row r="7" spans="1:6" ht="16.100000000000001" x14ac:dyDescent="0.35">
      <c r="B7" s="3">
        <f>SUM(B2:B6)</f>
        <v>100</v>
      </c>
      <c r="C7" s="1">
        <f>SUM(C2:C6)</f>
        <v>1028</v>
      </c>
      <c r="D7" s="1">
        <f>SUM(D2:D6)</f>
        <v>12788</v>
      </c>
    </row>
    <row r="8" spans="1:6" ht="16.100000000000001" x14ac:dyDescent="0.35">
      <c r="B8" s="2" t="s">
        <v>4</v>
      </c>
      <c r="C8" s="4">
        <f>C7/B7</f>
        <v>10.28</v>
      </c>
      <c r="D8">
        <f>(1/(B7-1))*(D7-B7*C8*C8)</f>
        <v>22.425858585858585</v>
      </c>
    </row>
    <row r="9" spans="1:6" ht="16.100000000000001" x14ac:dyDescent="0.35">
      <c r="C9" s="2" t="s">
        <v>5</v>
      </c>
      <c r="D9" s="4">
        <f>SQRT(D8)</f>
        <v>4.7355948502652323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F1" sqref="F1:G2"/>
    </sheetView>
  </sheetViews>
  <sheetFormatPr defaultRowHeight="15.55" x14ac:dyDescent="0.35"/>
  <cols>
    <col min="1" max="1" width="20" customWidth="1"/>
  </cols>
  <sheetData>
    <row r="1" spans="1:7" x14ac:dyDescent="0.35">
      <c r="A1" s="2" t="s">
        <v>1</v>
      </c>
      <c r="B1" s="2" t="s">
        <v>0</v>
      </c>
      <c r="C1" s="2" t="s">
        <v>2</v>
      </c>
      <c r="D1" s="2" t="s">
        <v>3</v>
      </c>
    </row>
    <row r="2" spans="1:7" x14ac:dyDescent="0.35">
      <c r="A2">
        <v>4</v>
      </c>
      <c r="B2">
        <v>9</v>
      </c>
      <c r="C2">
        <f>A2*B2</f>
        <v>36</v>
      </c>
      <c r="D2">
        <f>A2*A2*B2</f>
        <v>144</v>
      </c>
      <c r="G2" s="7"/>
    </row>
    <row r="3" spans="1:7" x14ac:dyDescent="0.35">
      <c r="A3">
        <v>6</v>
      </c>
      <c r="B3">
        <v>15</v>
      </c>
      <c r="C3">
        <f t="shared" ref="C3:C7" si="0">A3*B3</f>
        <v>90</v>
      </c>
      <c r="D3">
        <f t="shared" ref="D3:D7" si="1">A3*A3*B3</f>
        <v>540</v>
      </c>
    </row>
    <row r="4" spans="1:7" x14ac:dyDescent="0.35">
      <c r="A4">
        <v>8</v>
      </c>
      <c r="B4">
        <v>30</v>
      </c>
      <c r="C4">
        <f t="shared" si="0"/>
        <v>240</v>
      </c>
      <c r="D4">
        <f t="shared" si="1"/>
        <v>1920</v>
      </c>
    </row>
    <row r="5" spans="1:7" x14ac:dyDescent="0.35">
      <c r="A5">
        <v>10</v>
      </c>
      <c r="B5">
        <v>24</v>
      </c>
      <c r="C5">
        <f t="shared" si="0"/>
        <v>240</v>
      </c>
      <c r="D5">
        <f t="shared" si="1"/>
        <v>2400</v>
      </c>
    </row>
    <row r="6" spans="1:7" x14ac:dyDescent="0.35">
      <c r="A6">
        <v>12</v>
      </c>
      <c r="B6">
        <v>12</v>
      </c>
      <c r="C6">
        <f t="shared" si="0"/>
        <v>144</v>
      </c>
      <c r="D6">
        <f t="shared" si="1"/>
        <v>1728</v>
      </c>
    </row>
    <row r="7" spans="1:7" x14ac:dyDescent="0.35">
      <c r="A7">
        <v>15</v>
      </c>
      <c r="B7">
        <v>10</v>
      </c>
      <c r="C7">
        <f t="shared" si="0"/>
        <v>150</v>
      </c>
      <c r="D7">
        <f t="shared" si="1"/>
        <v>2250</v>
      </c>
    </row>
    <row r="8" spans="1:7" ht="16.100000000000001" x14ac:dyDescent="0.35">
      <c r="B8" s="3">
        <f>SUM(B2:B7)</f>
        <v>100</v>
      </c>
      <c r="C8" s="1">
        <f>SUM(C2:C7)</f>
        <v>900</v>
      </c>
      <c r="D8" s="1">
        <f>SUM(D2:D7)</f>
        <v>8982</v>
      </c>
    </row>
    <row r="9" spans="1:7" ht="16.100000000000001" x14ac:dyDescent="0.35">
      <c r="B9" s="2" t="s">
        <v>4</v>
      </c>
      <c r="C9" s="4">
        <f>C8/B8</f>
        <v>9</v>
      </c>
      <c r="D9">
        <f>(1/(B8-1))*(D8-B8*C9*C9)</f>
        <v>8.9090909090909101</v>
      </c>
    </row>
    <row r="10" spans="1:7" ht="16.100000000000001" x14ac:dyDescent="0.35">
      <c r="C10" s="2" t="s">
        <v>5</v>
      </c>
      <c r="D10" s="4">
        <f>SQRT(D9)</f>
        <v>2.9848100289785462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sqref="A1:D11"/>
    </sheetView>
  </sheetViews>
  <sheetFormatPr defaultRowHeight="15.55" x14ac:dyDescent="0.35"/>
  <cols>
    <col min="1" max="1" width="18.09765625" customWidth="1"/>
  </cols>
  <sheetData>
    <row r="1" spans="1:6" x14ac:dyDescent="0.35">
      <c r="A1" s="2" t="s">
        <v>1</v>
      </c>
      <c r="B1" s="2" t="s">
        <v>0</v>
      </c>
      <c r="C1" s="2" t="s">
        <v>2</v>
      </c>
      <c r="D1" s="2" t="s">
        <v>3</v>
      </c>
    </row>
    <row r="2" spans="1:6" x14ac:dyDescent="0.35">
      <c r="A2">
        <f>(8+8.5)/2</f>
        <v>8.25</v>
      </c>
      <c r="B2">
        <v>5</v>
      </c>
      <c r="C2">
        <f>A2*B2</f>
        <v>41.25</v>
      </c>
      <c r="D2">
        <f>A2*A2*B2</f>
        <v>340.3125</v>
      </c>
      <c r="F2" s="5"/>
    </row>
    <row r="3" spans="1:6" x14ac:dyDescent="0.35">
      <c r="A3">
        <f>(8.5+9)/2</f>
        <v>8.75</v>
      </c>
      <c r="B3">
        <v>10</v>
      </c>
      <c r="C3">
        <f t="shared" ref="C3:C8" si="0">A3*B3</f>
        <v>87.5</v>
      </c>
      <c r="D3">
        <f t="shared" ref="D3:D8" si="1">A3*A3*B3</f>
        <v>765.625</v>
      </c>
      <c r="F3" s="5"/>
    </row>
    <row r="4" spans="1:6" x14ac:dyDescent="0.35">
      <c r="A4">
        <f>(9+9.5)/2</f>
        <v>9.25</v>
      </c>
      <c r="B4">
        <v>20</v>
      </c>
      <c r="C4">
        <f t="shared" ref="C4" si="2">A4*B4</f>
        <v>185</v>
      </c>
      <c r="D4">
        <f t="shared" ref="D4" si="3">A4*A4*B4</f>
        <v>1711.25</v>
      </c>
      <c r="F4" s="7"/>
    </row>
    <row r="5" spans="1:6" x14ac:dyDescent="0.35">
      <c r="A5">
        <f>(9.5+10)/2</f>
        <v>9.75</v>
      </c>
      <c r="B5">
        <v>30</v>
      </c>
      <c r="C5">
        <f t="shared" si="0"/>
        <v>292.5</v>
      </c>
      <c r="D5">
        <f t="shared" si="1"/>
        <v>2851.875</v>
      </c>
      <c r="F5" s="5"/>
    </row>
    <row r="6" spans="1:6" x14ac:dyDescent="0.35">
      <c r="A6">
        <f>(10+10.5)/2</f>
        <v>10.25</v>
      </c>
      <c r="B6">
        <v>15</v>
      </c>
      <c r="C6">
        <f t="shared" si="0"/>
        <v>153.75</v>
      </c>
      <c r="D6">
        <f t="shared" si="1"/>
        <v>1575.9375</v>
      </c>
      <c r="F6" s="6"/>
    </row>
    <row r="7" spans="1:6" x14ac:dyDescent="0.35">
      <c r="A7">
        <f>(10.5+11)/2</f>
        <v>10.75</v>
      </c>
      <c r="B7">
        <v>10</v>
      </c>
      <c r="C7">
        <f t="shared" si="0"/>
        <v>107.5</v>
      </c>
      <c r="D7">
        <f t="shared" si="1"/>
        <v>1155.625</v>
      </c>
      <c r="F7" s="5"/>
    </row>
    <row r="8" spans="1:6" x14ac:dyDescent="0.35">
      <c r="A8">
        <f>(11+11.5)/2</f>
        <v>11.25</v>
      </c>
      <c r="B8">
        <v>10</v>
      </c>
      <c r="C8">
        <f t="shared" si="0"/>
        <v>112.5</v>
      </c>
      <c r="D8">
        <f t="shared" si="1"/>
        <v>1265.625</v>
      </c>
      <c r="F8" s="5"/>
    </row>
    <row r="9" spans="1:6" ht="16.100000000000001" x14ac:dyDescent="0.35">
      <c r="B9" s="3">
        <f>SUM(B2:B8)</f>
        <v>100</v>
      </c>
      <c r="C9" s="1">
        <f>SUM(C2:C8)</f>
        <v>980</v>
      </c>
      <c r="D9" s="1">
        <f>SUM(D2:D8)</f>
        <v>9666.25</v>
      </c>
    </row>
    <row r="10" spans="1:6" ht="16.100000000000001" x14ac:dyDescent="0.35">
      <c r="B10" s="2" t="s">
        <v>4</v>
      </c>
      <c r="C10" s="4">
        <f>C9/B9</f>
        <v>9.8000000000000007</v>
      </c>
      <c r="D10">
        <f>(1/(B9-1))*(D9-B9*C10*C10)</f>
        <v>0.62878787878786047</v>
      </c>
    </row>
    <row r="11" spans="1:6" ht="16.100000000000001" x14ac:dyDescent="0.35">
      <c r="C11" s="2" t="s">
        <v>5</v>
      </c>
      <c r="D11" s="4">
        <f>SQRT(D10)</f>
        <v>0.79296146109874754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D12" sqref="D12"/>
    </sheetView>
  </sheetViews>
  <sheetFormatPr defaultRowHeight="15.55" x14ac:dyDescent="0.35"/>
  <sheetData>
    <row r="1" spans="1:4" x14ac:dyDescent="0.35">
      <c r="A1" s="2" t="s">
        <v>1</v>
      </c>
      <c r="B1" s="2" t="s">
        <v>0</v>
      </c>
      <c r="C1" s="2" t="s">
        <v>2</v>
      </c>
      <c r="D1" s="2" t="s">
        <v>3</v>
      </c>
    </row>
    <row r="2" spans="1:4" x14ac:dyDescent="0.35">
      <c r="A2">
        <f>(8+8.5)/2</f>
        <v>8.25</v>
      </c>
      <c r="B2">
        <v>5</v>
      </c>
      <c r="C2">
        <f>A2*B2</f>
        <v>41.25</v>
      </c>
      <c r="D2">
        <f>A2*A2*B2</f>
        <v>340.3125</v>
      </c>
    </row>
    <row r="3" spans="1:4" x14ac:dyDescent="0.35">
      <c r="A3">
        <f>(8.5+9)/2</f>
        <v>8.75</v>
      </c>
      <c r="B3">
        <v>10</v>
      </c>
      <c r="C3">
        <f t="shared" ref="C3:C9" si="0">A3*B3</f>
        <v>87.5</v>
      </c>
      <c r="D3">
        <f t="shared" ref="D3:D9" si="1">A3*A3*B3</f>
        <v>765.625</v>
      </c>
    </row>
    <row r="4" spans="1:4" x14ac:dyDescent="0.35">
      <c r="A4">
        <f>(9+9.5)/2</f>
        <v>9.25</v>
      </c>
      <c r="B4">
        <v>20</v>
      </c>
      <c r="C4">
        <f t="shared" si="0"/>
        <v>185</v>
      </c>
      <c r="D4">
        <f t="shared" si="1"/>
        <v>1711.25</v>
      </c>
    </row>
    <row r="5" spans="1:4" x14ac:dyDescent="0.35">
      <c r="A5">
        <f>(9.5+10)/2</f>
        <v>9.75</v>
      </c>
      <c r="B5">
        <v>30</v>
      </c>
      <c r="C5">
        <f t="shared" si="0"/>
        <v>292.5</v>
      </c>
      <c r="D5">
        <f t="shared" si="1"/>
        <v>2851.875</v>
      </c>
    </row>
    <row r="6" spans="1:4" x14ac:dyDescent="0.35">
      <c r="A6">
        <v>10</v>
      </c>
      <c r="B6">
        <v>25</v>
      </c>
      <c r="C6">
        <f t="shared" ref="C6" si="2">A6*B6</f>
        <v>250</v>
      </c>
      <c r="D6">
        <f t="shared" ref="D6" si="3">A6*A6*B6</f>
        <v>2500</v>
      </c>
    </row>
    <row r="7" spans="1:4" x14ac:dyDescent="0.35">
      <c r="A7">
        <f>(10+10.5)/2</f>
        <v>10.25</v>
      </c>
      <c r="B7">
        <v>15</v>
      </c>
      <c r="C7">
        <f t="shared" si="0"/>
        <v>153.75</v>
      </c>
      <c r="D7">
        <f t="shared" si="1"/>
        <v>1575.9375</v>
      </c>
    </row>
    <row r="8" spans="1:4" x14ac:dyDescent="0.35">
      <c r="A8">
        <f>(10.5+11)/2</f>
        <v>10.75</v>
      </c>
      <c r="B8">
        <v>10</v>
      </c>
      <c r="C8">
        <f t="shared" si="0"/>
        <v>107.5</v>
      </c>
      <c r="D8">
        <f t="shared" si="1"/>
        <v>1155.625</v>
      </c>
    </row>
    <row r="9" spans="1:4" x14ac:dyDescent="0.35">
      <c r="A9">
        <f>(11+11.5)/2</f>
        <v>11.25</v>
      </c>
      <c r="B9">
        <v>10</v>
      </c>
      <c r="C9">
        <f t="shared" si="0"/>
        <v>112.5</v>
      </c>
      <c r="D9">
        <f t="shared" si="1"/>
        <v>1265.625</v>
      </c>
    </row>
    <row r="10" spans="1:4" ht="16.100000000000001" x14ac:dyDescent="0.35">
      <c r="B10" s="3">
        <f>SUM(B2:B9)</f>
        <v>125</v>
      </c>
      <c r="C10" s="1">
        <f>SUM(C2:C9)</f>
        <v>1230</v>
      </c>
      <c r="D10" s="1">
        <f>SUM(D2:D9)</f>
        <v>12166.25</v>
      </c>
    </row>
    <row r="11" spans="1:4" ht="16.100000000000001" x14ac:dyDescent="0.35">
      <c r="B11" s="2" t="s">
        <v>4</v>
      </c>
      <c r="C11" s="4">
        <f>C10/B10</f>
        <v>9.84</v>
      </c>
      <c r="D11">
        <f>(1/(B10-1))*(D10-B10*C11*C11)</f>
        <v>0.50846774193547795</v>
      </c>
    </row>
    <row r="12" spans="1:4" ht="16.100000000000001" x14ac:dyDescent="0.35">
      <c r="C12" s="2" t="s">
        <v>5</v>
      </c>
      <c r="D12" s="4">
        <f>SQRT(D11)</f>
        <v>0.71306924063198651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E8" sqref="E8"/>
    </sheetView>
  </sheetViews>
  <sheetFormatPr defaultRowHeight="15.55" x14ac:dyDescent="0.35"/>
  <cols>
    <col min="1" max="1" width="17.796875" customWidth="1"/>
  </cols>
  <sheetData>
    <row r="1" spans="1:3" ht="16.100000000000001" x14ac:dyDescent="0.35">
      <c r="B1" s="1" t="s">
        <v>6</v>
      </c>
      <c r="C1" s="1" t="s">
        <v>7</v>
      </c>
    </row>
    <row r="2" spans="1:3" x14ac:dyDescent="0.35">
      <c r="A2" t="s">
        <v>8</v>
      </c>
      <c r="B2">
        <v>40</v>
      </c>
      <c r="C2">
        <v>60</v>
      </c>
    </row>
    <row r="3" spans="1:3" x14ac:dyDescent="0.35">
      <c r="A3" t="s">
        <v>9</v>
      </c>
      <c r="B3">
        <v>50</v>
      </c>
      <c r="C3">
        <v>80</v>
      </c>
    </row>
    <row r="4" spans="1:3" x14ac:dyDescent="0.35">
      <c r="A4" t="s">
        <v>10</v>
      </c>
      <c r="B4">
        <v>8</v>
      </c>
      <c r="C4">
        <v>10</v>
      </c>
    </row>
    <row r="5" spans="1:3" ht="16.100000000000001" x14ac:dyDescent="0.35">
      <c r="B5" s="9" t="s">
        <v>14</v>
      </c>
    </row>
    <row r="6" spans="1:3" x14ac:dyDescent="0.35">
      <c r="A6" t="s">
        <v>11</v>
      </c>
      <c r="B6" s="10">
        <f>B2*B3</f>
        <v>2000</v>
      </c>
      <c r="C6" s="10">
        <f>C2*C3</f>
        <v>4800</v>
      </c>
    </row>
    <row r="7" spans="1:3" x14ac:dyDescent="0.35">
      <c r="A7" t="s">
        <v>12</v>
      </c>
      <c r="B7" s="10">
        <f>(B2-1)*B4^2+B2*B3^2</f>
        <v>102496</v>
      </c>
      <c r="C7" s="10">
        <f>(C2-1)*C4^2+C2*C3^2</f>
        <v>389900</v>
      </c>
    </row>
    <row r="8" spans="1:3" ht="16.100000000000001" x14ac:dyDescent="0.35">
      <c r="B8" s="1" t="s">
        <v>13</v>
      </c>
    </row>
    <row r="9" spans="1:3" ht="16.100000000000001" x14ac:dyDescent="0.35">
      <c r="A9" t="s">
        <v>9</v>
      </c>
      <c r="B9" s="8">
        <f>(1/(B2+C2))*(B6+C6)</f>
        <v>68</v>
      </c>
    </row>
    <row r="10" spans="1:3" ht="16.100000000000001" x14ac:dyDescent="0.35">
      <c r="A10" t="s">
        <v>10</v>
      </c>
      <c r="B10" s="8">
        <f>SQRT((1/(B2+C2-1))*(B7+C7-(B2+C2)*B9^2))</f>
        <v>17.40660503917691</v>
      </c>
    </row>
  </sheetData>
  <pageMargins left="0.7" right="0.7" top="0.75" bottom="0.75" header="0.3" footer="0.3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 Khoang</vt:lpstr>
      <vt:lpstr>3 Khoang</vt:lpstr>
      <vt:lpstr>4 Khoang</vt:lpstr>
      <vt:lpstr>5 Khoang</vt:lpstr>
      <vt:lpstr>6 Khoang</vt:lpstr>
      <vt:lpstr>7 Khoang</vt:lpstr>
      <vt:lpstr>8 Khoang</vt:lpstr>
      <vt:lpstr>Mau gop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 LAM MINH ANH</dc:creator>
  <cp:lastModifiedBy>PHAM LAM MINH ANH</cp:lastModifiedBy>
  <dcterms:created xsi:type="dcterms:W3CDTF">2013-03-05T04:27:24Z</dcterms:created>
  <dcterms:modified xsi:type="dcterms:W3CDTF">2014-08-02T09:31:17Z</dcterms:modified>
</cp:coreProperties>
</file>